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RebeccaVoisey\Downloads\"/>
    </mc:Choice>
  </mc:AlternateContent>
  <xr:revisionPtr revIDLastSave="0" documentId="13_ncr:101_{C05D6834-658C-4732-B9C1-A13087198F78}" xr6:coauthVersionLast="47" xr6:coauthVersionMax="47" xr10:uidLastSave="{00000000-0000-0000-0000-000000000000}"/>
  <bookViews>
    <workbookView xWindow="57480" yWindow="-120" windowWidth="29040" windowHeight="15720" xr2:uid="{F74682FF-D310-4754-82DB-4D3EFD499BDD}"/>
  </bookViews>
  <sheets>
    <sheet name="FINAL 2024" sheetId="1" r:id="rId1"/>
  </sheets>
  <externalReferences>
    <externalReference r:id="rId2"/>
  </externalReferences>
  <definedNames>
    <definedName name="_xlnm._FilterDatabase" localSheetId="0" hidden="1">'FINAL 2024'!$B$2:$F$2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5" i="1"/>
  <c r="D37" i="1"/>
</calcChain>
</file>

<file path=xl/sharedStrings.xml><?xml version="1.0" encoding="utf-8"?>
<sst xmlns="http://schemas.openxmlformats.org/spreadsheetml/2006/main" count="116" uniqueCount="99">
  <si>
    <t>Name of Provider</t>
  </si>
  <si>
    <t>Reporting Period</t>
  </si>
  <si>
    <t>Engagement expenditure incurred during the reporting period ($)</t>
  </si>
  <si>
    <t>Purpose of Engagement</t>
  </si>
  <si>
    <t>Benefits of Engagement</t>
  </si>
  <si>
    <t>Notes</t>
  </si>
  <si>
    <t>Deloitte Consulting Pty Limited</t>
  </si>
  <si>
    <t>Supports delivery of an innovative sessional scheduling and timesheeting system.</t>
  </si>
  <si>
    <t>Provides an improved reporting system with enhanced accuracy and completeness, minimising the risk of errors.</t>
  </si>
  <si>
    <t>Nous Group Pty Ltd</t>
  </si>
  <si>
    <t>Executive and senior leadership training and development to improve team effectiveness, influencing skills and collaboration.</t>
  </si>
  <si>
    <t>An effective and well equipped leadership team to deliver the University's strategy.</t>
  </si>
  <si>
    <t>This engagement extends across more than one financial year. Only expenditure incurred during the financial year is reported and does not reflect the total cost of the engagement.</t>
  </si>
  <si>
    <t>Cubane Consulting Pty Ltd</t>
  </si>
  <si>
    <t>Higher education benchmarking services, including Uniforum.</t>
  </si>
  <si>
    <t xml:space="preserve">A comprehensive and detailed benchmarking service that enables universities to share data, insights, and best practices. </t>
  </si>
  <si>
    <t>The Growth Drivers Pty Ltd</t>
  </si>
  <si>
    <t>To support and develop strategy, optimisation of operations and develop a structured coaching program for the Industry and External Engagement team.</t>
  </si>
  <si>
    <t>Enhance capability of the Industry and External Engagement team, enable cross functional collaboration and drive positive outcomes through strategic partnerships.</t>
  </si>
  <si>
    <t>Cox Rayner Architects</t>
  </si>
  <si>
    <t>Architectural advice, design, and test-fit services required as part of the due diligence process for acquiring the Treasury Building, the location for establishing Griffith's new CBD campus.</t>
  </si>
  <si>
    <t>Provided assurance that the accommodation requirements of Griffith fit within the Treasury Building envelope and the planned design supported heritage and lease requirements.</t>
  </si>
  <si>
    <t>Price Waterhouse Coopers</t>
  </si>
  <si>
    <t>Financial and commercial advisory services in relation to expanding the Gold Coast student accommodation village.</t>
  </si>
  <si>
    <t>Expert advice in financial and commercial advisory services in relation to the student accommodation.</t>
  </si>
  <si>
    <t>KPMG</t>
  </si>
  <si>
    <t>Provide services on discovery and design of the Students At-Risk Intervention Solution.</t>
  </si>
  <si>
    <t>Expert advice on designing component of the most viable product such as the next-best-action a model, interventions and solution architecture.</t>
  </si>
  <si>
    <t>Vivo Group Pty Ltd</t>
  </si>
  <si>
    <t>To create a learning management system (LMS) 'Clinician Resource Hub' including initial exploration and design ideation through development.</t>
  </si>
  <si>
    <t>A learning management system that is functional and fit for purpose, thus improving delivery of educational and research services by the University.</t>
  </si>
  <si>
    <t>A.G. Coombs Advisory Pty Ltd</t>
  </si>
  <si>
    <t>Treasury Building plant and equipment due diligence required as part of the Treasury Building acquisition.</t>
  </si>
  <si>
    <t>The acquisition price and terms represented value for money for Griffith.</t>
  </si>
  <si>
    <t>Urbis Pty Ltd</t>
  </si>
  <si>
    <t>Advice on urban design for the Nathan Campus master plan.</t>
  </si>
  <si>
    <t>Enhanced knowledge and skills in relation to infrastructure strategy and governance, including understanding of relevant industry practices.</t>
  </si>
  <si>
    <t>Arup Australia Pty Ltd</t>
  </si>
  <si>
    <t>Service engineering due diligence in support of the Treasury Building acquisition.</t>
  </si>
  <si>
    <t>Commercial advisory services relating to the acquisition of the Treasury Building.</t>
  </si>
  <si>
    <t>Kathryn Margeret Sinclair</t>
  </si>
  <si>
    <t>Advice on academic policy development services such as policy and procedure creation, change assessment and support services.</t>
  </si>
  <si>
    <t>Expert advice in the area of academic policy development, leading to better compliance and delivery of academic outcomes.</t>
  </si>
  <si>
    <t>Global Reviews (Asia Pacific) Pty Ltd</t>
  </si>
  <si>
    <t>A global review of Griffith's website and digital journey for domestic students, including benchmarking, consumer testing, analysis and recommendations for improvement.</t>
  </si>
  <si>
    <t>An informed and benchmarked view of the University's website design and function to support future strategic decisions.</t>
  </si>
  <si>
    <t>Procurement Co Pty Ltd</t>
  </si>
  <si>
    <t>University-wide procurement review, including developing understanding, mapping, benchmarking, establishing a maturity model and reporting on key findings and recommendations.</t>
  </si>
  <si>
    <t xml:space="preserve">Supports university-wide operational model inefficiencies and develop an operating model that is fit for purpose. </t>
  </si>
  <si>
    <t>Alphaprop Holdings Pty Ltd</t>
  </si>
  <si>
    <t>Strategic real estate advisory services required to support the acquisition of the Treasury Building as Griffith's new CBD location.</t>
  </si>
  <si>
    <t>La Trobe University</t>
  </si>
  <si>
    <t>A multi-university collaboration considering a possible transnational education opportunity</t>
  </si>
  <si>
    <t>An informed decision as to whether to pursue possible transnational opportunities further.</t>
  </si>
  <si>
    <t>MBMPL Pty Ltd</t>
  </si>
  <si>
    <t xml:space="preserve">An external review of cleaning and waste management. </t>
  </si>
  <si>
    <t>Strategic advice and recommendations to inform the decision-making process regarding how the University approaches cleaning and waste management.</t>
  </si>
  <si>
    <t>Modus Management Pty Ltd</t>
  </si>
  <si>
    <t>Strategic guidance and advice to Griffith Health via an independent strategic advisory board with experts in the field.</t>
  </si>
  <si>
    <t>A best practice approach to develop fit-for-purpose and principles-led think tanks in the Health group.</t>
  </si>
  <si>
    <t>Planning and property advisory services required as part of due diligence and commercial evaluation of the Treasury Building acquisition.</t>
  </si>
  <si>
    <t>A due diligence town planning assessment regarding the adaptive re-use of the Treasury Building.</t>
  </si>
  <si>
    <t xml:space="preserve">Advice for the development of a new financial budget model. </t>
  </si>
  <si>
    <t>A budget model that supports financial sustainability of the University</t>
  </si>
  <si>
    <t>VenturePro Pty Ltd</t>
  </si>
  <si>
    <t>Business case development advice for the ADaPT facility</t>
  </si>
  <si>
    <t>Expert advice for a strategic project.</t>
  </si>
  <si>
    <t>O'Connor Marsden &amp; Associates</t>
  </si>
  <si>
    <t xml:space="preserve">Probity services as part of the procurement review process. </t>
  </si>
  <si>
    <t>A compliant and well informed procurement process.</t>
  </si>
  <si>
    <t>Colliers International (Brisbane) Pty Ltd</t>
  </si>
  <si>
    <t>Valuation and tenant representation services required for the Treasury Building acquisition.</t>
  </si>
  <si>
    <t>Lovell Chen Pty Ltd</t>
  </si>
  <si>
    <t>Heritage consulting services required for the Treasury Building acquisition.</t>
  </si>
  <si>
    <t>The acquisition price and terms represented value for money for Griffith and the adaptive re-use would meet Heritage requirements.</t>
  </si>
  <si>
    <t>Assured Solutions (Victoria) Pty Ltd</t>
  </si>
  <si>
    <t>Commercial advisory services for Nathan campus student accommodation.</t>
  </si>
  <si>
    <t>Supports a financially viable outcome for accommodation at the Nathan campus.</t>
  </si>
  <si>
    <t>Design a change growth process and provide a series of workshops for the Human Resources team.</t>
  </si>
  <si>
    <t>Improved HR knowledge and services.</t>
  </si>
  <si>
    <t>Napier &amp; Blakeley Pty Ltd</t>
  </si>
  <si>
    <t>Technical due diligence report for the Treasury Building acquisition.</t>
  </si>
  <si>
    <t>A well informed and assessed decision for establishing a new CBD campus</t>
  </si>
  <si>
    <t>Cubewise Australia Pty Ltd</t>
  </si>
  <si>
    <t>Provide advice and recommendations for a planning analytics tool</t>
  </si>
  <si>
    <t>Improved and informed decision making.</t>
  </si>
  <si>
    <t>Blight Rayner Architecture Pty Ltd</t>
  </si>
  <si>
    <t xml:space="preserve">Architectural services at the Gold Coast campus. </t>
  </si>
  <si>
    <t>Technical architectural advice on preliminary design to assist in the feasibility assessment of a proposed project.</t>
  </si>
  <si>
    <t>Hawkins Jenkins Ross Pty Ltd</t>
  </si>
  <si>
    <t>Hazardous zone assessments for several buildings</t>
  </si>
  <si>
    <t>A safer and compliant campus.</t>
  </si>
  <si>
    <t>McKenzie Group Consulting (QLD) Pty Ltd</t>
  </si>
  <si>
    <t>An independent audit and compliance review required for the Treasury Building acquisition.</t>
  </si>
  <si>
    <t>Mercer Consulting (Australia) Pty Ltd</t>
  </si>
  <si>
    <t>Analysis, insight and guidance on executive remuneration</t>
  </si>
  <si>
    <t>Informs decision making relating to executive remuneration</t>
  </si>
  <si>
    <t>Consultancies under $10,000 (aggregated)</t>
  </si>
  <si>
    <t>TOTAL agency expenditure all consultancies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</si>
</sst>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[Red]_(* \(#,##0.00\);_(* &quot;-&quot;_);_(@_)"/>
    <numFmt numFmtId="165" formatCode="#,##0_ ;[Red]\-#,##0\ "/>
    <numFmt numFmtId="166" formatCode="_(* #,##0_);[Red]_(* \(#,##0\);_(* &quot;-&quot;_);_(@_)"/>
  </numFmts>
  <fonts count="3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left" wrapText="1"/>
    </xf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6" fontId="0" fillId="0" borderId="0" xfId="0" applyNumberFormat="1"/>
    <xf numFmtId="0" fontId="1" fillId="0" borderId="0" xfId="0" applyFont="1"/>
    <xf numFmtId="165" fontId="1" fillId="0" borderId="0" xfId="0" applyNumberFormat="1" applyFont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iffitheduau.sharepoint.com/sites/accounting-tax-and-treasury-drive/Financial%20Accounting/Financial%20Statements/2024/Consultancies/WP%20-%20FY2024%20Independent%20Contractor%20Analysis%20(Consultancy%20Report%20).xlsx" TargetMode="External"/><Relationship Id="rId1" Type="http://schemas.openxmlformats.org/officeDocument/2006/relationships/externalLinkPath" Target="https://griffitheduau.sharepoint.com/sites/accounting-tax-and-treasury-drive/Financial%20Accounting/Financial%20Statements/2024/Consultancies/WP%20-%20FY2024%20Independent%20Contractor%20Analysis%20(Consultancy%20Report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 SORT 24 (SS)"/>
      <sheetName val="Ruling"/>
      <sheetName val="Notes &amp; Assumptions"/>
      <sheetName val="SUMMARY"/>
      <sheetName val="PVT Summary"/>
      <sheetName val="CONS &gt;$10K"/>
      <sheetName val="Target Projects"/>
      <sheetName val="CONS PVT"/>
      <sheetName val="FINAL 2024"/>
      <sheetName val="2024 LIST"/>
      <sheetName val="CONS PVT2"/>
      <sheetName val="CONS SORT 24"/>
      <sheetName val="2023 LIST"/>
      <sheetName val="FY2023-2024"/>
      <sheetName val="MT CAPS"/>
      <sheetName val="CONS PVT3"/>
      <sheetName val="CONS SORT 23"/>
      <sheetName val="CONS PVT4"/>
      <sheetName val="Analysis (2024)"/>
      <sheetName val="Procurement"/>
      <sheetName val="PVT"/>
      <sheetName val="PVT (2)"/>
      <sheetName val="Prior Years"/>
      <sheetName val="NON-FINST"/>
      <sheetName val="GL Accounts"/>
      <sheetName val="Active Vend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9">
          <cell r="I89">
            <v>-735714.29999999993</v>
          </cell>
        </row>
      </sheetData>
      <sheetData sheetId="10"/>
      <sheetData sheetId="11">
        <row r="2">
          <cell r="F2">
            <v>32710.2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B1993-6B1C-40D2-93EF-F1CD43CBB061}">
  <sheetPr>
    <tabColor rgb="FFC00000"/>
  </sheetPr>
  <dimension ref="B1:G37"/>
  <sheetViews>
    <sheetView tabSelected="1" topLeftCell="A2" zoomScaleNormal="100" workbookViewId="0">
      <selection activeCell="E7" sqref="E7"/>
    </sheetView>
  </sheetViews>
  <sheetFormatPr defaultColWidth="8.7265625" defaultRowHeight="14.5" x14ac:dyDescent="0.35"/>
  <cols>
    <col min="1" max="1" width="2" customWidth="1"/>
    <col min="2" max="2" width="44.1796875" bestFit="1" customWidth="1"/>
    <col min="3" max="3" width="11.26953125" customWidth="1"/>
    <col min="4" max="4" width="23.54296875" customWidth="1"/>
    <col min="5" max="6" width="86.7265625" customWidth="1"/>
    <col min="7" max="7" width="78.54296875" customWidth="1"/>
  </cols>
  <sheetData>
    <row r="1" spans="2:7" ht="8.5" customHeight="1" x14ac:dyDescent="0.35"/>
    <row r="2" spans="2:7" s="1" customFormat="1" ht="45.65" customHeight="1" x14ac:dyDescent="0.35">
      <c r="B2" s="1" t="s">
        <v>0</v>
      </c>
      <c r="C2" s="2" t="s">
        <v>1</v>
      </c>
      <c r="D2" s="3" t="s">
        <v>2</v>
      </c>
      <c r="E2" s="2" t="s">
        <v>3</v>
      </c>
      <c r="F2" s="2" t="s">
        <v>4</v>
      </c>
      <c r="G2" s="2" t="s">
        <v>5</v>
      </c>
    </row>
    <row r="3" spans="2:7" ht="29" x14ac:dyDescent="0.35">
      <c r="B3" t="s">
        <v>6</v>
      </c>
      <c r="C3">
        <v>2024</v>
      </c>
      <c r="D3" s="4">
        <v>559724.92000000004</v>
      </c>
      <c r="E3" s="10" t="s">
        <v>7</v>
      </c>
      <c r="F3" s="10" t="s">
        <v>8</v>
      </c>
    </row>
    <row r="4" spans="2:7" ht="29" x14ac:dyDescent="0.35">
      <c r="B4" t="s">
        <v>9</v>
      </c>
      <c r="C4">
        <v>2024</v>
      </c>
      <c r="D4" s="4">
        <v>355782.5</v>
      </c>
      <c r="E4" s="10" t="s">
        <v>10</v>
      </c>
      <c r="F4" s="10" t="s">
        <v>11</v>
      </c>
      <c r="G4" s="5" t="s">
        <v>12</v>
      </c>
    </row>
    <row r="5" spans="2:7" ht="29" x14ac:dyDescent="0.35">
      <c r="B5" t="s">
        <v>13</v>
      </c>
      <c r="C5">
        <v>2024</v>
      </c>
      <c r="D5" s="4">
        <f>154800+90000</f>
        <v>244800</v>
      </c>
      <c r="E5" s="10" t="s">
        <v>14</v>
      </c>
      <c r="F5" s="10" t="s">
        <v>15</v>
      </c>
      <c r="G5" s="5" t="s">
        <v>12</v>
      </c>
    </row>
    <row r="6" spans="2:7" ht="29" x14ac:dyDescent="0.35">
      <c r="B6" t="s">
        <v>16</v>
      </c>
      <c r="C6">
        <v>2024</v>
      </c>
      <c r="D6" s="4">
        <v>173736.5</v>
      </c>
      <c r="E6" s="10" t="s">
        <v>17</v>
      </c>
      <c r="F6" s="10" t="s">
        <v>18</v>
      </c>
    </row>
    <row r="7" spans="2:7" ht="29" x14ac:dyDescent="0.35">
      <c r="B7" s="6" t="s">
        <v>19</v>
      </c>
      <c r="C7">
        <v>2024</v>
      </c>
      <c r="D7" s="4">
        <v>171485</v>
      </c>
      <c r="E7" s="10" t="s">
        <v>20</v>
      </c>
      <c r="F7" s="10" t="s">
        <v>21</v>
      </c>
      <c r="G7" s="5" t="s">
        <v>12</v>
      </c>
    </row>
    <row r="8" spans="2:7" ht="29" x14ac:dyDescent="0.35">
      <c r="B8" s="6" t="s">
        <v>22</v>
      </c>
      <c r="C8">
        <v>2024</v>
      </c>
      <c r="D8" s="4">
        <v>144321.00000000003</v>
      </c>
      <c r="E8" s="10" t="s">
        <v>23</v>
      </c>
      <c r="F8" s="10" t="s">
        <v>24</v>
      </c>
      <c r="G8" s="5" t="s">
        <v>12</v>
      </c>
    </row>
    <row r="9" spans="2:7" ht="29" x14ac:dyDescent="0.35">
      <c r="B9" t="s">
        <v>25</v>
      </c>
      <c r="C9">
        <v>2024</v>
      </c>
      <c r="D9" s="4">
        <v>143160</v>
      </c>
      <c r="E9" s="10" t="s">
        <v>26</v>
      </c>
      <c r="F9" s="10" t="s">
        <v>27</v>
      </c>
    </row>
    <row r="10" spans="2:7" ht="29" x14ac:dyDescent="0.35">
      <c r="B10" t="s">
        <v>28</v>
      </c>
      <c r="C10">
        <v>2024</v>
      </c>
      <c r="D10" s="4">
        <v>118950</v>
      </c>
      <c r="E10" s="10" t="s">
        <v>29</v>
      </c>
      <c r="F10" s="10" t="s">
        <v>30</v>
      </c>
    </row>
    <row r="11" spans="2:7" x14ac:dyDescent="0.35">
      <c r="B11" s="6" t="s">
        <v>31</v>
      </c>
      <c r="C11">
        <v>2024</v>
      </c>
      <c r="D11" s="4">
        <v>113500</v>
      </c>
      <c r="E11" s="10" t="s">
        <v>32</v>
      </c>
      <c r="F11" s="10" t="s">
        <v>33</v>
      </c>
    </row>
    <row r="12" spans="2:7" ht="29" x14ac:dyDescent="0.35">
      <c r="B12" s="6" t="s">
        <v>34</v>
      </c>
      <c r="C12">
        <v>2024</v>
      </c>
      <c r="D12" s="4">
        <v>112254.87</v>
      </c>
      <c r="E12" s="10" t="s">
        <v>35</v>
      </c>
      <c r="F12" s="10" t="s">
        <v>36</v>
      </c>
    </row>
    <row r="13" spans="2:7" ht="29" x14ac:dyDescent="0.35">
      <c r="B13" s="6" t="s">
        <v>37</v>
      </c>
      <c r="C13">
        <v>2024</v>
      </c>
      <c r="D13" s="4">
        <v>111271.25</v>
      </c>
      <c r="E13" s="10" t="s">
        <v>38</v>
      </c>
      <c r="F13" s="10" t="s">
        <v>33</v>
      </c>
      <c r="G13" s="5" t="s">
        <v>12</v>
      </c>
    </row>
    <row r="14" spans="2:7" ht="29" x14ac:dyDescent="0.35">
      <c r="B14" s="6" t="s">
        <v>25</v>
      </c>
      <c r="C14">
        <v>2024</v>
      </c>
      <c r="D14" s="4">
        <v>93804.9</v>
      </c>
      <c r="E14" s="10" t="s">
        <v>39</v>
      </c>
      <c r="F14" s="10" t="s">
        <v>33</v>
      </c>
      <c r="G14" s="5" t="s">
        <v>12</v>
      </c>
    </row>
    <row r="15" spans="2:7" ht="29" x14ac:dyDescent="0.35">
      <c r="B15" t="s">
        <v>40</v>
      </c>
      <c r="C15">
        <v>2024</v>
      </c>
      <c r="D15" s="4">
        <v>92200</v>
      </c>
      <c r="E15" s="10" t="s">
        <v>41</v>
      </c>
      <c r="F15" s="10" t="s">
        <v>42</v>
      </c>
    </row>
    <row r="16" spans="2:7" ht="29" x14ac:dyDescent="0.35">
      <c r="B16" t="s">
        <v>43</v>
      </c>
      <c r="C16">
        <v>2024</v>
      </c>
      <c r="D16" s="4">
        <v>88084</v>
      </c>
      <c r="E16" s="10" t="s">
        <v>44</v>
      </c>
      <c r="F16" s="10" t="s">
        <v>45</v>
      </c>
    </row>
    <row r="17" spans="2:7" ht="48" customHeight="1" x14ac:dyDescent="0.35">
      <c r="B17" s="6" t="s">
        <v>46</v>
      </c>
      <c r="C17">
        <v>2024</v>
      </c>
      <c r="D17" s="4">
        <v>86695</v>
      </c>
      <c r="E17" s="10" t="s">
        <v>47</v>
      </c>
      <c r="F17" s="10" t="s">
        <v>48</v>
      </c>
    </row>
    <row r="18" spans="2:7" ht="41.25" customHeight="1" x14ac:dyDescent="0.35">
      <c r="B18" s="6" t="s">
        <v>49</v>
      </c>
      <c r="C18">
        <v>2024</v>
      </c>
      <c r="D18" s="4">
        <v>80580</v>
      </c>
      <c r="E18" s="10" t="s">
        <v>50</v>
      </c>
      <c r="F18" s="10" t="s">
        <v>33</v>
      </c>
    </row>
    <row r="19" spans="2:7" ht="48" customHeight="1" x14ac:dyDescent="0.35">
      <c r="B19" s="6" t="s">
        <v>51</v>
      </c>
      <c r="C19">
        <v>2024</v>
      </c>
      <c r="D19" s="4">
        <v>70000</v>
      </c>
      <c r="E19" s="10" t="s">
        <v>52</v>
      </c>
      <c r="F19" s="10" t="s">
        <v>53</v>
      </c>
    </row>
    <row r="20" spans="2:7" ht="29" x14ac:dyDescent="0.35">
      <c r="B20" t="s">
        <v>54</v>
      </c>
      <c r="C20">
        <v>2024</v>
      </c>
      <c r="D20" s="4">
        <v>68490</v>
      </c>
      <c r="E20" s="10" t="s">
        <v>55</v>
      </c>
      <c r="F20" s="10" t="s">
        <v>56</v>
      </c>
    </row>
    <row r="21" spans="2:7" ht="29" x14ac:dyDescent="0.35">
      <c r="B21" t="s">
        <v>57</v>
      </c>
      <c r="C21">
        <v>2024</v>
      </c>
      <c r="D21" s="4">
        <v>60000</v>
      </c>
      <c r="E21" s="10" t="s">
        <v>58</v>
      </c>
      <c r="F21" s="10" t="s">
        <v>59</v>
      </c>
    </row>
    <row r="22" spans="2:7" ht="29" x14ac:dyDescent="0.35">
      <c r="B22" s="6" t="s">
        <v>34</v>
      </c>
      <c r="C22">
        <v>2024</v>
      </c>
      <c r="D22" s="4">
        <v>57466.11</v>
      </c>
      <c r="E22" s="10" t="s">
        <v>60</v>
      </c>
      <c r="F22" s="10" t="s">
        <v>61</v>
      </c>
    </row>
    <row r="23" spans="2:7" ht="29" x14ac:dyDescent="0.35">
      <c r="B23" s="6" t="s">
        <v>9</v>
      </c>
      <c r="C23">
        <v>2024</v>
      </c>
      <c r="D23" s="4">
        <v>42200</v>
      </c>
      <c r="E23" s="10" t="s">
        <v>62</v>
      </c>
      <c r="F23" s="10" t="s">
        <v>63</v>
      </c>
      <c r="G23" s="5" t="s">
        <v>12</v>
      </c>
    </row>
    <row r="24" spans="2:7" x14ac:dyDescent="0.35">
      <c r="B24" t="s">
        <v>64</v>
      </c>
      <c r="C24">
        <v>2024</v>
      </c>
      <c r="D24" s="4">
        <v>42200</v>
      </c>
      <c r="E24" s="10" t="s">
        <v>65</v>
      </c>
      <c r="F24" s="10" t="s">
        <v>66</v>
      </c>
    </row>
    <row r="25" spans="2:7" x14ac:dyDescent="0.35">
      <c r="B25" t="s">
        <v>67</v>
      </c>
      <c r="C25">
        <v>2024</v>
      </c>
      <c r="D25" s="4">
        <v>38747.5</v>
      </c>
      <c r="E25" s="10" t="s">
        <v>68</v>
      </c>
      <c r="F25" s="10" t="s">
        <v>69</v>
      </c>
    </row>
    <row r="26" spans="2:7" ht="29" x14ac:dyDescent="0.35">
      <c r="B26" s="6" t="s">
        <v>70</v>
      </c>
      <c r="C26">
        <v>2024</v>
      </c>
      <c r="D26" s="4">
        <v>33352.5</v>
      </c>
      <c r="E26" s="10" t="s">
        <v>71</v>
      </c>
      <c r="F26" s="10" t="s">
        <v>33</v>
      </c>
      <c r="G26" s="5" t="s">
        <v>12</v>
      </c>
    </row>
    <row r="27" spans="2:7" ht="29" x14ac:dyDescent="0.35">
      <c r="B27" s="6" t="s">
        <v>72</v>
      </c>
      <c r="C27">
        <v>2024</v>
      </c>
      <c r="D27" s="4">
        <v>29248.71</v>
      </c>
      <c r="E27" s="10" t="s">
        <v>73</v>
      </c>
      <c r="F27" s="10" t="s">
        <v>74</v>
      </c>
    </row>
    <row r="28" spans="2:7" x14ac:dyDescent="0.35">
      <c r="B28" t="s">
        <v>75</v>
      </c>
      <c r="C28">
        <v>2024</v>
      </c>
      <c r="D28" s="4">
        <v>25000</v>
      </c>
      <c r="E28" s="10" t="s">
        <v>76</v>
      </c>
      <c r="F28" s="10" t="s">
        <v>77</v>
      </c>
    </row>
    <row r="29" spans="2:7" x14ac:dyDescent="0.35">
      <c r="B29" s="6" t="s">
        <v>25</v>
      </c>
      <c r="C29">
        <v>2024</v>
      </c>
      <c r="D29" s="4">
        <v>22819</v>
      </c>
      <c r="E29" s="10" t="s">
        <v>78</v>
      </c>
      <c r="F29" s="10" t="s">
        <v>79</v>
      </c>
    </row>
    <row r="30" spans="2:7" x14ac:dyDescent="0.35">
      <c r="B30" s="6" t="s">
        <v>80</v>
      </c>
      <c r="C30">
        <v>2024</v>
      </c>
      <c r="D30" s="4">
        <v>21278.33</v>
      </c>
      <c r="E30" s="10" t="s">
        <v>81</v>
      </c>
      <c r="F30" s="10" t="s">
        <v>82</v>
      </c>
    </row>
    <row r="31" spans="2:7" x14ac:dyDescent="0.35">
      <c r="B31" s="6" t="s">
        <v>83</v>
      </c>
      <c r="C31">
        <v>2024</v>
      </c>
      <c r="D31" s="4">
        <v>20925</v>
      </c>
      <c r="E31" s="10" t="s">
        <v>84</v>
      </c>
      <c r="F31" s="10" t="s">
        <v>85</v>
      </c>
    </row>
    <row r="32" spans="2:7" ht="29" x14ac:dyDescent="0.35">
      <c r="B32" t="s">
        <v>86</v>
      </c>
      <c r="C32">
        <v>2024</v>
      </c>
      <c r="D32" s="4">
        <v>16880</v>
      </c>
      <c r="E32" s="10" t="s">
        <v>87</v>
      </c>
      <c r="F32" s="10" t="s">
        <v>88</v>
      </c>
      <c r="G32" s="5" t="s">
        <v>12</v>
      </c>
    </row>
    <row r="33" spans="2:6" x14ac:dyDescent="0.35">
      <c r="B33" t="s">
        <v>89</v>
      </c>
      <c r="C33">
        <v>2024</v>
      </c>
      <c r="D33" s="4">
        <v>15360</v>
      </c>
      <c r="E33" s="10" t="s">
        <v>90</v>
      </c>
      <c r="F33" s="10" t="s">
        <v>91</v>
      </c>
    </row>
    <row r="34" spans="2:6" x14ac:dyDescent="0.35">
      <c r="B34" s="6" t="s">
        <v>92</v>
      </c>
      <c r="C34">
        <v>2024</v>
      </c>
      <c r="D34" s="4">
        <v>14300</v>
      </c>
      <c r="E34" s="10" t="s">
        <v>93</v>
      </c>
      <c r="F34" s="10" t="s">
        <v>33</v>
      </c>
    </row>
    <row r="35" spans="2:6" x14ac:dyDescent="0.35">
      <c r="B35" t="s">
        <v>94</v>
      </c>
      <c r="C35">
        <v>2024</v>
      </c>
      <c r="D35" s="4">
        <v>11000</v>
      </c>
      <c r="E35" s="10" t="s">
        <v>95</v>
      </c>
      <c r="F35" s="10" t="s">
        <v>96</v>
      </c>
    </row>
    <row r="36" spans="2:6" x14ac:dyDescent="0.35">
      <c r="B36" s="6" t="s">
        <v>97</v>
      </c>
      <c r="C36">
        <v>2024</v>
      </c>
      <c r="D36" s="7">
        <f>'[1]CONS SORT 24'!F2</f>
        <v>32710.2</v>
      </c>
      <c r="E36" s="5"/>
    </row>
    <row r="37" spans="2:6" x14ac:dyDescent="0.35">
      <c r="B37" s="8" t="s">
        <v>98</v>
      </c>
      <c r="C37">
        <v>2024</v>
      </c>
      <c r="D37" s="9">
        <f>SUM(D3:D36)</f>
        <v>3312327.29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4dc0c09-56fb-4321-b0d3-6de10cf13440">
      <Terms xmlns="http://schemas.microsoft.com/office/infopath/2007/PartnerControls"/>
    </lcf76f155ced4ddcb4097134ff3c332f>
    <TaxCatchAll xmlns="d426bedf-c288-48c7-9938-c327f81843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9DCB516C3CCD4984FA5B91F3273888" ma:contentTypeVersion="14" ma:contentTypeDescription="Create a new document." ma:contentTypeScope="" ma:versionID="56cd587dd0e395e0a97ef6dc9b743e07">
  <xsd:schema xmlns:xsd="http://www.w3.org/2001/XMLSchema" xmlns:xs="http://www.w3.org/2001/XMLSchema" xmlns:p="http://schemas.microsoft.com/office/2006/metadata/properties" xmlns:ns1="http://schemas.microsoft.com/sharepoint/v3" xmlns:ns2="64dc0c09-56fb-4321-b0d3-6de10cf13440" xmlns:ns3="d426bedf-c288-48c7-9938-c327f8184385" targetNamespace="http://schemas.microsoft.com/office/2006/metadata/properties" ma:root="true" ma:fieldsID="c07114c8f4cb3c756637a6745807cd8b" ns1:_="" ns2:_="" ns3:_="">
    <xsd:import namespace="http://schemas.microsoft.com/sharepoint/v3"/>
    <xsd:import namespace="64dc0c09-56fb-4321-b0d3-6de10cf13440"/>
    <xsd:import namespace="d426bedf-c288-48c7-9938-c327f8184385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c0c09-56fb-4321-b0d3-6de10cf134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7fcee89-5a73-4a7b-ac3d-7e05f09405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6bedf-c288-48c7-9938-c327f818438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ac5142c-9dcb-41dd-ab8b-2ec826d2a03c}" ma:internalName="TaxCatchAll" ma:showField="CatchAllData" ma:web="d426bedf-c288-48c7-9938-c327f81843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3FCB6C-6BFA-482B-847F-7C0C0FD4DC4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4dc0c09-56fb-4321-b0d3-6de10cf13440"/>
    <ds:schemaRef ds:uri="d426bedf-c288-48c7-9938-c327f8184385"/>
  </ds:schemaRefs>
</ds:datastoreItem>
</file>

<file path=customXml/itemProps2.xml><?xml version="1.0" encoding="utf-8"?>
<ds:datastoreItem xmlns:ds="http://schemas.openxmlformats.org/officeDocument/2006/customXml" ds:itemID="{740FDC89-0CD5-4FBB-9011-734453AE16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9385B9-43B5-43FA-A7EA-FEE5551D5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4dc0c09-56fb-4321-b0d3-6de10cf13440"/>
    <ds:schemaRef ds:uri="d426bedf-c288-48c7-9938-c327f81843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813d304-6b29-4665-8b54-f78174ce4772}" enabled="1" method="Privileged" siteId="{5a7cc8ab-a4dc-4f9b-bf60-66714049ad6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Hilda Yu</dc:creator>
  <cp:keywords/>
  <dc:description/>
  <cp:lastModifiedBy>Rebecca Voisey</cp:lastModifiedBy>
  <cp:revision/>
  <dcterms:created xsi:type="dcterms:W3CDTF">2025-03-04T03:00:55Z</dcterms:created>
  <dcterms:modified xsi:type="dcterms:W3CDTF">2025-03-09T23:33:29Z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0x0101000C9DCB516C3CCD4984FA5B91F3273888</vt:lpwstr>
  </property>
  <property fmtid="{D5CDD505-2E9C-101B-9397-08002B2CF9AE}" pid="3" name="MediaServiceImageTags">
    <vt:lpwstr/>
  </property>
</Properties>
</file>